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K8" i="2"/>
  <c r="Q8" i="2" s="1"/>
  <c r="R8" i="2"/>
  <c r="S8" i="2"/>
  <c r="I3" i="2"/>
  <c r="K3" i="2"/>
  <c r="R3" i="2" s="1"/>
  <c r="Q3" i="2"/>
  <c r="I4" i="2"/>
  <c r="K4" i="2"/>
  <c r="Q4" i="2"/>
  <c r="R4" i="2"/>
  <c r="S4" i="2"/>
  <c r="D5" i="2"/>
  <c r="G5" i="2"/>
  <c r="H5" i="2"/>
  <c r="I6" i="2" s="1"/>
  <c r="J5" i="2"/>
  <c r="L5" i="2"/>
  <c r="M5" i="2"/>
  <c r="O5" i="2"/>
  <c r="P5" i="2"/>
  <c r="I7" i="2"/>
  <c r="S3" i="2" l="1"/>
  <c r="K5" i="2"/>
  <c r="S7" i="2" l="1"/>
  <c r="M7" i="2"/>
  <c r="P7" i="2"/>
</calcChain>
</file>

<file path=xl/sharedStrings.xml><?xml version="1.0" encoding="utf-8"?>
<sst xmlns="http://schemas.openxmlformats.org/spreadsheetml/2006/main" count="64" uniqueCount="51">
  <si>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</si>
  <si>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</si>
  <si>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</si>
  <si>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</si>
  <si>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</si>
  <si>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</si>
  <si>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</si>
  <si>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</si>
  <si>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</si>
  <si>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</si>
  <si>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</si>
  <si>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</si>
  <si>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</si>
  <si>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</si>
  <si>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</si>
  <si>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</si>
  <si>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</si>
  <si>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</si>
  <si>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</si>
  <si>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</si>
  <si>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</si>
  <si>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</si>
  <si>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</si>
  <si>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</si>
  <si>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</si>
  <si>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</si>
  <si>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</si>
  <si>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</si>
  <si>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</si>
  <si>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003-004-014-0200</t>
  </si>
  <si>
    <t>WD</t>
  </si>
  <si>
    <t>03-ARM'S LENGTH</t>
  </si>
  <si>
    <t>4000</t>
  </si>
  <si>
    <t>L214/P100</t>
  </si>
  <si>
    <t xml:space="preserve">4000 RES LAND </t>
  </si>
  <si>
    <t>NOT INSPECTED</t>
  </si>
  <si>
    <t>402</t>
  </si>
  <si>
    <t>003-006-007-0210</t>
  </si>
  <si>
    <t>L217/P998</t>
  </si>
  <si>
    <t>4070 CO RD 407-PINE STUMP</t>
  </si>
  <si>
    <t>003-008-015-0450</t>
  </si>
  <si>
    <t>23305 DUCK LAKE TR</t>
  </si>
  <si>
    <t>L222/P75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</si>
  <si>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</si>
  <si>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</si>
  <si>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</si>
  <si>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</si>
  <si>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</si>
  <si>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</si>
  <si>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</si>
  <si>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Parcel was land locked at the time of sale.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</si>
</sst>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"/>
  <sheetViews>
    <sheetView tabSelected="1" workbookViewId="0">
      <selection activeCell="A9" sqref="A9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L2" s="2"/>
      <c r="BC2" s="2"/>
      <c r="BE2" s="2"/>
    </row>
    <row r="3" spans="1:64" x14ac:dyDescent="0.25">
      <c r="A3" t="s">
        <v>37</v>
      </c>
      <c r="C3" s="24">
        <v>44028</v>
      </c>
      <c r="D3" s="14">
        <v>103000</v>
      </c>
      <c r="E3" t="s">
        <v>30</v>
      </c>
      <c r="F3" t="s">
        <v>31</v>
      </c>
      <c r="G3" s="14">
        <v>103000</v>
      </c>
      <c r="H3" s="14">
        <v>49700</v>
      </c>
      <c r="I3" s="19">
        <f>H3/G3*100</f>
        <v>48.252427184466015</v>
      </c>
      <c r="J3" s="14">
        <v>99450</v>
      </c>
      <c r="K3" s="14">
        <f>G3-0</f>
        <v>103000</v>
      </c>
      <c r="L3" s="14">
        <v>99450</v>
      </c>
      <c r="M3" s="29">
        <v>0</v>
      </c>
      <c r="N3" s="33">
        <v>0</v>
      </c>
      <c r="O3" s="38">
        <v>110.5</v>
      </c>
      <c r="P3" s="38">
        <v>110.5</v>
      </c>
      <c r="Q3" s="14" t="e">
        <f>K3/M3</f>
        <v>#DIV/0!</v>
      </c>
      <c r="R3" s="14">
        <f>K3/O3</f>
        <v>932.12669683257923</v>
      </c>
      <c r="S3" s="43">
        <f>K3/O3/43560</f>
        <v>2.139868450028878E-2</v>
      </c>
      <c r="T3" s="38">
        <v>0</v>
      </c>
      <c r="U3" s="5" t="s">
        <v>32</v>
      </c>
      <c r="V3" t="s">
        <v>38</v>
      </c>
      <c r="X3" t="s">
        <v>39</v>
      </c>
      <c r="Y3">
        <v>0</v>
      </c>
      <c r="Z3">
        <v>0</v>
      </c>
      <c r="AA3" t="s">
        <v>35</v>
      </c>
      <c r="AC3" s="6" t="s">
        <v>36</v>
      </c>
    </row>
    <row r="4" spans="1:64" ht="15.75" thickBot="1" x14ac:dyDescent="0.3">
      <c r="A4" t="s">
        <v>40</v>
      </c>
      <c r="B4" t="s">
        <v>41</v>
      </c>
      <c r="C4" s="24">
        <v>44263</v>
      </c>
      <c r="D4" s="14">
        <v>55000</v>
      </c>
      <c r="E4" t="s">
        <v>30</v>
      </c>
      <c r="F4" t="s">
        <v>31</v>
      </c>
      <c r="G4" s="14">
        <v>55000</v>
      </c>
      <c r="H4" s="14">
        <v>48000</v>
      </c>
      <c r="I4" s="19">
        <f>H4/G4*100</f>
        <v>87.272727272727266</v>
      </c>
      <c r="J4" s="14">
        <v>96000</v>
      </c>
      <c r="K4" s="14">
        <f>G4-0</f>
        <v>55000</v>
      </c>
      <c r="L4" s="14">
        <v>96000</v>
      </c>
      <c r="M4" s="29">
        <v>0</v>
      </c>
      <c r="N4" s="33">
        <v>0</v>
      </c>
      <c r="O4" s="38">
        <v>160</v>
      </c>
      <c r="P4" s="38">
        <v>160</v>
      </c>
      <c r="Q4" s="14" t="e">
        <f>K4/M4</f>
        <v>#DIV/0!</v>
      </c>
      <c r="R4" s="14">
        <f>K4/O4</f>
        <v>343.75</v>
      </c>
      <c r="S4" s="43">
        <f>K4/O4/43560</f>
        <v>7.8914141414141419E-3</v>
      </c>
      <c r="T4" s="38">
        <v>0</v>
      </c>
      <c r="U4" s="5" t="s">
        <v>32</v>
      </c>
      <c r="V4" t="s">
        <v>42</v>
      </c>
      <c r="X4" t="s">
        <v>34</v>
      </c>
      <c r="Y4">
        <v>0</v>
      </c>
      <c r="Z4">
        <v>0</v>
      </c>
      <c r="AA4" t="s">
        <v>35</v>
      </c>
      <c r="AC4" s="6" t="s">
        <v>36</v>
      </c>
    </row>
    <row r="5" spans="1:64" ht="15.75" thickTop="1" x14ac:dyDescent="0.25">
      <c r="A5" s="7"/>
      <c r="B5" s="7"/>
      <c r="C5" s="25" t="s">
        <v>43</v>
      </c>
      <c r="D5" s="15">
        <f>+SUM(D2:D4)</f>
        <v>158000</v>
      </c>
      <c r="E5" s="7"/>
      <c r="F5" s="7"/>
      <c r="G5" s="15">
        <f>+SUM(G2:G4)</f>
        <v>158000</v>
      </c>
      <c r="H5" s="15">
        <f>+SUM(H2:H4)</f>
        <v>97700</v>
      </c>
      <c r="I5" s="20"/>
      <c r="J5" s="15">
        <f>+SUM(J2:J4)</f>
        <v>195450</v>
      </c>
      <c r="K5" s="15">
        <f>+SUM(K2:K4)</f>
        <v>158000</v>
      </c>
      <c r="L5" s="15">
        <f>+SUM(L2:L4)</f>
        <v>195450</v>
      </c>
      <c r="M5" s="30">
        <f>+SUM(M2:M4)</f>
        <v>0</v>
      </c>
      <c r="N5" s="34"/>
      <c r="O5" s="39">
        <f>+SUM(O2:O4)</f>
        <v>270.5</v>
      </c>
      <c r="P5" s="39">
        <f>+SUM(P2:P4)</f>
        <v>270.5</v>
      </c>
      <c r="Q5" s="15"/>
      <c r="R5" s="15"/>
      <c r="S5" s="44"/>
      <c r="T5" s="39"/>
      <c r="U5" s="8"/>
      <c r="V5" s="7"/>
      <c r="W5" s="7"/>
      <c r="X5" s="7"/>
      <c r="Y5" s="7"/>
      <c r="Z5" s="7"/>
      <c r="AA5" s="7"/>
      <c r="AB5" s="7"/>
      <c r="AC5" s="7"/>
    </row>
    <row r="6" spans="1:64" x14ac:dyDescent="0.25">
      <c r="A6" s="9"/>
      <c r="B6" s="9"/>
      <c r="C6" s="26"/>
      <c r="D6" s="16"/>
      <c r="E6" s="9"/>
      <c r="F6" s="9"/>
      <c r="G6" s="16"/>
      <c r="H6" s="16" t="s">
        <v>44</v>
      </c>
      <c r="I6" s="21">
        <f>H5/G5*100</f>
        <v>61.835443037974677</v>
      </c>
      <c r="J6" s="16"/>
      <c r="K6" s="16"/>
      <c r="L6" s="16" t="s">
        <v>45</v>
      </c>
      <c r="M6" s="31"/>
      <c r="N6" s="35"/>
      <c r="O6" s="40" t="s">
        <v>45</v>
      </c>
      <c r="P6" s="40"/>
      <c r="Q6" s="16"/>
      <c r="R6" s="16" t="s">
        <v>45</v>
      </c>
      <c r="S6" s="45"/>
      <c r="T6" s="40"/>
      <c r="U6" s="10"/>
      <c r="V6" s="9"/>
      <c r="W6" s="9"/>
      <c r="X6" s="9"/>
      <c r="Y6" s="9"/>
      <c r="Z6" s="9"/>
      <c r="AA6" s="9"/>
      <c r="AB6" s="9"/>
      <c r="AC6" s="9"/>
    </row>
    <row r="7" spans="1:64" x14ac:dyDescent="0.25">
      <c r="A7" s="11"/>
      <c r="B7" s="11"/>
      <c r="C7" s="27"/>
      <c r="D7" s="17"/>
      <c r="E7" s="11"/>
      <c r="F7" s="11"/>
      <c r="G7" s="17"/>
      <c r="H7" s="17" t="s">
        <v>46</v>
      </c>
      <c r="I7" s="22">
        <f>STDEV(I2:I4)</f>
        <v>27.5915187963436</v>
      </c>
      <c r="J7" s="17"/>
      <c r="K7" s="17"/>
      <c r="L7" s="17" t="s">
        <v>47</v>
      </c>
      <c r="M7" s="47" t="e">
        <f>K5/M5</f>
        <v>#DIV/0!</v>
      </c>
      <c r="N7" s="36"/>
      <c r="O7" s="41" t="s">
        <v>48</v>
      </c>
      <c r="P7" s="41">
        <f>K5/O5</f>
        <v>584.10351201478738</v>
      </c>
      <c r="Q7" s="17"/>
      <c r="R7" s="17" t="s">
        <v>49</v>
      </c>
      <c r="S7" s="46">
        <f>K5/O5/43560</f>
        <v>1.340917153385646E-2</v>
      </c>
      <c r="T7" s="41"/>
      <c r="U7" s="12"/>
      <c r="V7" s="11"/>
      <c r="W7" s="11"/>
      <c r="X7" s="11"/>
      <c r="Y7" s="11"/>
      <c r="Z7" s="11"/>
      <c r="AA7" s="11"/>
      <c r="AB7" s="11"/>
      <c r="AC7" s="11"/>
    </row>
    <row r="8" spans="1:64" x14ac:dyDescent="0.25">
      <c r="A8" t="s">
        <v>29</v>
      </c>
      <c r="C8" s="24">
        <v>43862</v>
      </c>
      <c r="D8" s="14">
        <v>32000</v>
      </c>
      <c r="E8" t="s">
        <v>30</v>
      </c>
      <c r="F8" t="s">
        <v>31</v>
      </c>
      <c r="G8" s="14">
        <v>32000</v>
      </c>
      <c r="H8" s="14">
        <v>48000</v>
      </c>
      <c r="I8" s="19">
        <f>H8/G8*100</f>
        <v>150</v>
      </c>
      <c r="J8" s="14">
        <v>96000</v>
      </c>
      <c r="K8" s="14">
        <f>G8-0</f>
        <v>32000</v>
      </c>
      <c r="L8" s="14">
        <v>96000</v>
      </c>
      <c r="M8" s="29">
        <v>0</v>
      </c>
      <c r="N8" s="33">
        <v>0</v>
      </c>
      <c r="O8" s="38">
        <v>160</v>
      </c>
      <c r="P8" s="38">
        <v>160</v>
      </c>
      <c r="Q8" s="14" t="e">
        <f>K8/M8</f>
        <v>#DIV/0!</v>
      </c>
      <c r="R8" s="14">
        <f>K8/O8</f>
        <v>200</v>
      </c>
      <c r="S8" s="43">
        <f>K8/O8/43560</f>
        <v>4.5913682277318639E-3</v>
      </c>
      <c r="T8" s="38">
        <v>0</v>
      </c>
      <c r="U8" s="5" t="s">
        <v>32</v>
      </c>
      <c r="V8" t="s">
        <v>33</v>
      </c>
      <c r="X8" t="s">
        <v>34</v>
      </c>
      <c r="Y8">
        <v>0</v>
      </c>
      <c r="Z8">
        <v>0</v>
      </c>
      <c r="AA8" t="s">
        <v>35</v>
      </c>
      <c r="AC8" s="6" t="s">
        <v>36</v>
      </c>
    </row>
    <row r="9" spans="1:64" x14ac:dyDescent="0.25">
      <c r="A9" t="s">
        <v>50</v>
      </c>
    </row>
  </sheetData>
  <conditionalFormatting sqref="A3:AC4 A8:AC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2022-02-09T04:21:59Z</dcterms:created>
  <dcterms:modified xsi:type="dcterms:W3CDTF">2022-02-09T04:28:42Z</dcterms:modified>
</cp:coreProperties>
</file>